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ttorale\Desktop\"/>
    </mc:Choice>
  </mc:AlternateContent>
  <xr:revisionPtr revIDLastSave="0" documentId="8_{F6D45F66-A6A2-4EF8-9D36-0D44BD3268EB}" xr6:coauthVersionLast="47" xr6:coauthVersionMax="47" xr10:uidLastSave="{00000000-0000-0000-0000-000000000000}"/>
  <bookViews>
    <workbookView xWindow="270" yWindow="1005" windowWidth="28530" windowHeight="15195" xr2:uid="{3575B5E1-0B26-4520-B8D2-602CEF3EBD0D}"/>
  </bookViews>
  <sheets>
    <sheet name="cost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35" i="1"/>
  <c r="C25" i="1"/>
  <c r="C36" i="1" s="1"/>
  <c r="C44" i="1" s="1"/>
  <c r="C12" i="1"/>
  <c r="C6" i="1"/>
  <c r="C13" i="1" s="1"/>
  <c r="C37" i="1" l="1"/>
  <c r="C43" i="1"/>
  <c r="C45" i="1" s="1"/>
</calcChain>
</file>

<file path=xl/sharedStrings.xml><?xml version="1.0" encoding="utf-8"?>
<sst xmlns="http://schemas.openxmlformats.org/spreadsheetml/2006/main" count="49" uniqueCount="47">
  <si>
    <t>RIFERIMENTO CONTRATTUALE  CCNL 16/11/2022</t>
  </si>
  <si>
    <t>RISORSE STABILI</t>
  </si>
  <si>
    <t>Art. 79 c. 1</t>
  </si>
  <si>
    <r>
      <rPr>
        <sz val="10"/>
        <rFont val="Arial Narrow"/>
        <family val="2"/>
        <charset val="1"/>
      </rPr>
      <t>risorse art</t>
    </r>
    <r>
      <rPr>
        <i/>
        <sz val="10"/>
        <rFont val="Arial Narrow"/>
        <family val="2"/>
        <charset val="1"/>
      </rPr>
      <t>. 67 c.1 e 2 , CCNL 2016/2018</t>
    </r>
  </si>
  <si>
    <r>
      <rPr>
        <sz val="10"/>
        <rFont val="Arial Narrow"/>
        <family val="2"/>
        <charset val="1"/>
      </rPr>
      <t xml:space="preserve">RIA E ASSEGNI AD PERSONAM PERSONALE CESSATO - </t>
    </r>
    <r>
      <rPr>
        <i/>
        <sz val="10"/>
        <rFont val="Arial Narrow"/>
        <family val="2"/>
        <charset val="1"/>
      </rPr>
      <t>(art. 67, c. 2, CCNL 2016-2018)</t>
    </r>
  </si>
  <si>
    <t>INCREMENTO DELLE DOTAZIONI ORGANICHE – ART. 79 COMMA 1 LETT. C) NUOVE ASSUNZIONI ART. 33 D.L. n. 34/2018</t>
  </si>
  <si>
    <t>TOTALE RISORSE STABILI INCLUSE NEL LIMITE ART. 23, C.2 DLGS 75/2017</t>
  </si>
  <si>
    <t>incremento € 83,20 per dipendente in servizio al 31/12/2015</t>
  </si>
  <si>
    <t xml:space="preserve">Incremento € 84,50 per dipendente al 31/12/2018, a valere dal 2021 </t>
  </si>
  <si>
    <t>RIDETERMINAZIONE PER INCREMENTO STIPENDIO (art. 67 c. 2 lett. B CCNL 2016/2018)</t>
  </si>
  <si>
    <t>RIDETERMINAZIONE PER INCREMENTO STIPENDIO (art. 79  c. 1 lett. b)</t>
  </si>
  <si>
    <t>Differenze stipendiali tra B3 e B1 e tra D3 e D1 – dal 1.4.2023</t>
  </si>
  <si>
    <t>TOTALE RISORSE STABILI ESCLUSE NEL LIMITE ART. 23, C.2 DLGS 75/2017</t>
  </si>
  <si>
    <t>TOTALE RISORSE STABILI</t>
  </si>
  <si>
    <t>RISORSE VARIABILI</t>
  </si>
  <si>
    <t>Art. 79 c. 2 lett. a)</t>
  </si>
  <si>
    <r>
      <rPr>
        <sz val="10"/>
        <rFont val="Arial Narrow"/>
        <family val="2"/>
        <charset val="1"/>
      </rPr>
      <t>SPONSORIZZAZIONI, ACCORDI COLLABORAZIONE, ECC. se ordinariamente rese -</t>
    </r>
    <r>
      <rPr>
        <i/>
        <sz val="10"/>
        <rFont val="Arial Narrow"/>
        <family val="2"/>
        <charset val="1"/>
      </rPr>
      <t xml:space="preserve">  ART.67 C. 3 lett. A CCNL 2016/2018</t>
    </r>
  </si>
  <si>
    <r>
      <rPr>
        <sz val="10"/>
        <rFont val="Arial Narrow"/>
        <family val="2"/>
        <charset val="1"/>
      </rPr>
      <t>RISPARMI DA PIANI RAZIONALIZZAZIONE E RIQUALIFICAZIONE SPESA -</t>
    </r>
    <r>
      <rPr>
        <i/>
        <sz val="10"/>
        <rFont val="Arial Narrow"/>
        <family val="2"/>
        <charset val="1"/>
      </rPr>
      <t xml:space="preserve"> ART. 67 C.3 lett. B – CCNL 2016/2018</t>
    </r>
  </si>
  <si>
    <r>
      <rPr>
        <sz val="10"/>
        <rFont val="Arial Narrow"/>
        <family val="2"/>
        <charset val="1"/>
      </rPr>
      <t xml:space="preserve">SPECIFICHE DISPOSIZIONI DI LEGGE (specificare se RECUPERO EVASIONE ICI, INCENTIVI FUNZIONI TECNICHE AVVOCATURA CIVICA, ISTAT) </t>
    </r>
    <r>
      <rPr>
        <i/>
        <sz val="10"/>
        <rFont val="Arial Narrow"/>
        <family val="2"/>
        <charset val="1"/>
      </rPr>
      <t>ART. 67 C. 3 lett. C – CCNL 2016/2018</t>
    </r>
  </si>
  <si>
    <r>
      <rPr>
        <sz val="10"/>
        <rFont val="Arial Narrow"/>
        <family val="2"/>
        <charset val="1"/>
      </rPr>
      <t>RIA E ASSEGNI AD PERSONAM PERSONALE CESSATO quota parte anno cessazione</t>
    </r>
    <r>
      <rPr>
        <i/>
        <sz val="10"/>
        <rFont val="Arial Narrow"/>
        <family val="2"/>
        <charset val="1"/>
      </rPr>
      <t xml:space="preserve"> ART.67 C.3 lett.D - CCNL 2016/2018</t>
    </r>
  </si>
  <si>
    <r>
      <rPr>
        <sz val="10"/>
        <rFont val="Arial Narrow"/>
        <family val="2"/>
        <charset val="1"/>
      </rPr>
      <t xml:space="preserve">MESSI NOTIFICATORI - </t>
    </r>
    <r>
      <rPr>
        <i/>
        <sz val="10"/>
        <rFont val="Arial Narrow"/>
        <family val="2"/>
        <charset val="1"/>
      </rPr>
      <t>(ART. 54, CCNL 14.9.2000) ART.67 C.3 lett. F – CCNL 2016/2018</t>
    </r>
  </si>
  <si>
    <r>
      <rPr>
        <sz val="10"/>
        <rFont val="Arial Narrow"/>
        <family val="2"/>
        <charset val="1"/>
      </rPr>
      <t xml:space="preserve">PERSONALE CASE DA GIOCO </t>
    </r>
    <r>
      <rPr>
        <i/>
        <sz val="10"/>
        <rFont val="Arial Narrow"/>
        <family val="2"/>
        <charset val="1"/>
      </rPr>
      <t>ART.67 C. 3 lett. G – CCNL 2016/2018</t>
    </r>
  </si>
  <si>
    <r>
      <rPr>
        <sz val="10"/>
        <rFont val="Arial Narrow"/>
        <family val="2"/>
        <charset val="1"/>
      </rPr>
      <t xml:space="preserve">INTEGRAZIONE 1,2% MS 1997  </t>
    </r>
    <r>
      <rPr>
        <i/>
        <sz val="10"/>
        <rFont val="Arial Narrow"/>
        <family val="2"/>
        <charset val="1"/>
      </rPr>
      <t>ART. 79 COMMA 2 LETTERA B)</t>
    </r>
  </si>
  <si>
    <t>SCELTE ORGANIZZATIVE GESTIONALI E DI POLITICA RETRIBUTIVA - ART. 79 COMMA 2 LETTERA C) (OBIETTIVI ANCHE DI MANTENIMENTO NEL PIANO PERFORMANCE)</t>
  </si>
  <si>
    <t xml:space="preserve">SCELTE ORGANIZZATIVE GESTIONALI E DI POLITICA RETRIBUTIVA  - ARTT. 79, COMMA 2, LETT. C) E 98, COMMA 1, LETT. C) - PROVENTI C.D.S. </t>
  </si>
  <si>
    <r>
      <rPr>
        <sz val="10"/>
        <rFont val="Arial Narrow"/>
        <family val="2"/>
        <charset val="1"/>
      </rPr>
      <t xml:space="preserve">INCREMENTO PER PROCESSI DECENTRAMENTO E TRASFERIMENTO FUNZIONI quota parte anno di trasferimento </t>
    </r>
    <r>
      <rPr>
        <i/>
        <sz val="10"/>
        <rFont val="Arial Narrow"/>
        <family val="2"/>
        <charset val="1"/>
      </rPr>
      <t>ART.67 C. 3 lett. K- CCNL 2016/2018</t>
    </r>
  </si>
  <si>
    <t>TOTALE RISORSE VARIABILI INCLUSE NEL LIMITE ART. 23, C.2 DLGS 75/2017</t>
  </si>
  <si>
    <r>
      <rPr>
        <sz val="9"/>
        <color rgb="FF000000"/>
        <rFont val="Arial"/>
        <family val="2"/>
      </rPr>
      <t xml:space="preserve">SPONSORIZZAZIONI, NUOVE CONVENZIONI, ACCORDI COLLABORAZIONE, ECC. - </t>
    </r>
    <r>
      <rPr>
        <sz val="8"/>
        <color rgb="FF000000"/>
        <rFont val="Arial"/>
        <family val="2"/>
      </rPr>
      <t xml:space="preserve">ART. 43, L. 449/1997 - ART. 67 CO. 3 LETT. A) – ATTIVITTA' NON ORDINARIAMENTE RESE </t>
    </r>
  </si>
  <si>
    <r>
      <rPr>
        <sz val="10"/>
        <rFont val="Arial Narrow"/>
        <family val="2"/>
        <charset val="1"/>
      </rPr>
      <t xml:space="preserve">RISPARMI DA PIANI RAZIONALIZZAZIONE E RIQUALIFICAZIONE SPESA se prevalente coinvolgimento del personale - </t>
    </r>
    <r>
      <rPr>
        <i/>
        <sz val="10"/>
        <rFont val="Arial Narrow"/>
        <family val="2"/>
        <charset val="1"/>
      </rPr>
      <t xml:space="preserve">(ART. 15, COMMA 1, lett. K); ART. 16, COMMI 4 E 5, DL 98/2011) ART. 67 C.3 lett. B – CCNL 2016/2018 </t>
    </r>
  </si>
  <si>
    <t>SPECIFICHE DISPOSIZIONI DI LEGGE ART. 67 C. 3 lett. C – CCNL 2016/2018 Incentivi Entrate</t>
  </si>
  <si>
    <t>SPECIFICHE DISPOSIZIONI DI LEGGE (AVVOCATURA sentenze favorevoli, INCENTIVI FUNZIONI TECNICHE DLGS 50/2016 dal 2018 – proventi codice della strada) ART. 67 C. 3 lett. C – CCNL 2016/2019</t>
  </si>
  <si>
    <t>SOMME RECUPERATE PER INCARICHI EXTRAISTITUZIONALI ART. 53 C.7 DLGS 165/2001</t>
  </si>
  <si>
    <t>TRATTAMENTO ACCESSORIO A CARICO DI FINANZIAMENTI EUROPEI</t>
  </si>
  <si>
    <t>0,22% MONTE SALARI 2018 QUOTA FONDO - ART. 79 COMMA 3 E 5 CCNL 2019/2021</t>
  </si>
  <si>
    <t>ECONOMIE FONDO STRAORDINARIO CONFLUITE - ART. 79 COMMA 2 LETTERA D)</t>
  </si>
  <si>
    <t>ECONOMIE FONDO ANNO PRECEDENTE - ART. 68 COMMA 1 - SOLO PROVENIENTI DA PARTE STABILE (ART. 67 COMMA 1 E COMMA 2)</t>
  </si>
  <si>
    <t>TOTALE RISORSE VARIABILI ESCLUSE NEL LIMITE ART. 23, C.2 DLGS 75/2017</t>
  </si>
  <si>
    <t>TOTALE RISORSE VARIABILI</t>
  </si>
  <si>
    <t>TOTALE COMPLESSIVO FONDO RISORSE DECENTRATE</t>
  </si>
  <si>
    <t>DECURTAZIONI</t>
  </si>
  <si>
    <r>
      <rPr>
        <sz val="10"/>
        <rFont val="Arial Narrow"/>
        <family val="2"/>
        <charset val="1"/>
      </rPr>
      <t>DECURTAZIONE CONSOLIDATA 2011-2014</t>
    </r>
    <r>
      <rPr>
        <i/>
        <sz val="10"/>
        <rFont val="Arial Narrow"/>
        <family val="2"/>
        <charset val="1"/>
      </rPr>
      <t xml:space="preserve"> (II parte ART.9 c.2-bis DL 78/2010) solo su parte stabile circ. RGS 13/2016</t>
    </r>
  </si>
  <si>
    <t xml:space="preserve">ALTRE DECURTAZIONI </t>
  </si>
  <si>
    <t>DECURTAZIONE O MARGINE DA OPERARE PER RISPETTO DEL LIMITE ART.23 C.2 DLGS 75/2017</t>
  </si>
  <si>
    <t xml:space="preserve">TOTALE FONDO DECURTATO </t>
  </si>
  <si>
    <t>DEFINIZIONE DELLE RISORSE</t>
  </si>
  <si>
    <t>RISORSE VARIABILI (voce 42)</t>
  </si>
  <si>
    <t xml:space="preserve">RISORSE VARIABILI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</si>
</sst>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 &quot;* #,##0.00_-;&quot;-€ &quot;* #,##0.00_-;_-&quot;€ &quot;* \-??_-;_-@_-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2"/>
      <name val="Arial Narrow"/>
      <family val="2"/>
      <charset val="1"/>
    </font>
    <font>
      <sz val="12"/>
      <name val="Calibri"/>
      <family val="2"/>
      <charset val="1"/>
    </font>
    <font>
      <b/>
      <i/>
      <sz val="10"/>
      <name val="Arial Narrow"/>
      <family val="2"/>
      <charset val="1"/>
    </font>
    <font>
      <sz val="10"/>
      <name val="Arial Narrow"/>
      <family val="2"/>
      <charset val="1"/>
    </font>
    <font>
      <i/>
      <sz val="10"/>
      <name val="Arial Narrow"/>
      <family val="2"/>
      <charset val="1"/>
    </font>
    <font>
      <sz val="10"/>
      <name val="Calibri"/>
      <family val="2"/>
      <charset val="1"/>
    </font>
    <font>
      <b/>
      <sz val="1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Arial Narrow"/>
      <family val="2"/>
      <charset val="1"/>
    </font>
    <font>
      <b/>
      <sz val="10"/>
      <color rgb="FFC9211E"/>
      <name val="Arial Narrow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9DC3E6"/>
        <bgColor rgb="FF99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0" xfId="1" applyFont="1"/>
    <xf numFmtId="0" fontId="2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center" wrapText="1" indent="1"/>
    </xf>
    <xf numFmtId="164" fontId="5" fillId="0" borderId="1" xfId="2" applyFont="1" applyBorder="1" applyProtection="1"/>
    <xf numFmtId="0" fontId="7" fillId="0" borderId="0" xfId="1" applyFont="1"/>
    <xf numFmtId="0" fontId="8" fillId="2" borderId="1" xfId="1" applyFont="1" applyFill="1" applyBorder="1"/>
    <xf numFmtId="164" fontId="8" fillId="2" borderId="2" xfId="2" applyFont="1" applyFill="1" applyBorder="1" applyProtection="1"/>
    <xf numFmtId="164" fontId="8" fillId="2" borderId="1" xfId="2" applyFont="1" applyFill="1" applyBorder="1" applyProtection="1"/>
    <xf numFmtId="0" fontId="4" fillId="2" borderId="1" xfId="1" applyFont="1" applyFill="1" applyBorder="1" applyAlignment="1">
      <alignment horizontal="left" vertical="top" wrapText="1"/>
    </xf>
    <xf numFmtId="164" fontId="9" fillId="0" borderId="1" xfId="2" applyFont="1" applyBorder="1" applyProtection="1"/>
    <xf numFmtId="164" fontId="5" fillId="0" borderId="1" xfId="1" applyNumberFormat="1" applyFont="1" applyBorder="1" applyAlignment="1">
      <alignment horizontal="left"/>
    </xf>
    <xf numFmtId="0" fontId="8" fillId="2" borderId="1" xfId="1" applyFont="1" applyFill="1" applyBorder="1" applyAlignment="1">
      <alignment vertical="center"/>
    </xf>
    <xf numFmtId="164" fontId="8" fillId="2" borderId="1" xfId="2" applyFont="1" applyFill="1" applyBorder="1" applyAlignment="1" applyProtection="1">
      <alignment vertical="center"/>
    </xf>
    <xf numFmtId="49" fontId="10" fillId="0" borderId="1" xfId="1" applyNumberFormat="1" applyFont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top"/>
    </xf>
    <xf numFmtId="0" fontId="5" fillId="0" borderId="1" xfId="1" applyFont="1" applyBorder="1"/>
    <xf numFmtId="0" fontId="12" fillId="2" borderId="1" xfId="1" applyFont="1" applyFill="1" applyBorder="1"/>
    <xf numFmtId="164" fontId="13" fillId="0" borderId="1" xfId="2" applyFont="1" applyBorder="1" applyProtection="1"/>
    <xf numFmtId="0" fontId="14" fillId="0" borderId="0" xfId="1" applyFont="1"/>
    <xf numFmtId="0" fontId="8" fillId="0" borderId="1" xfId="1" applyFont="1" applyBorder="1" applyAlignment="1">
      <alignment horizontal="right"/>
    </xf>
    <xf numFmtId="164" fontId="15" fillId="0" borderId="1" xfId="2" applyFont="1" applyBorder="1" applyAlignment="1" applyProtection="1">
      <alignment horizontal="right"/>
    </xf>
    <xf numFmtId="0" fontId="8" fillId="3" borderId="1" xfId="1" applyFont="1" applyFill="1" applyBorder="1" applyAlignment="1">
      <alignment horizontal="right" vertical="center"/>
    </xf>
    <xf numFmtId="164" fontId="15" fillId="3" borderId="1" xfId="2" applyFont="1" applyFill="1" applyBorder="1" applyAlignment="1" applyProtection="1">
      <alignment vertical="center"/>
    </xf>
    <xf numFmtId="0" fontId="5" fillId="0" borderId="0" xfId="1" applyFont="1" applyAlignment="1">
      <alignment horizontal="right"/>
    </xf>
    <xf numFmtId="0" fontId="16" fillId="0" borderId="0" xfId="1" applyFont="1"/>
    <xf numFmtId="164" fontId="9" fillId="0" borderId="0" xfId="2" applyFont="1" applyBorder="1" applyProtection="1"/>
    <xf numFmtId="164" fontId="15" fillId="0" borderId="0" xfId="2" applyFont="1" applyBorder="1" applyProtection="1"/>
    <xf numFmtId="0" fontId="1" fillId="0" borderId="0" xfId="1"/>
  </cellXfs>
  <cellStyles count="3">
    <cellStyle name="Normale" xfId="0" builtinId="0"/>
    <cellStyle name="Normale 2" xfId="1" xr:uid="{886EC7C9-DF96-4D8F-B9F6-D94DF7C46D54}"/>
    <cellStyle name="Valuta 2" xfId="2" xr:uid="{07CF81C1-D1AC-462C-9A6F-C9AD480DF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417B-9B77-4A33-8E6D-FF02930EABAC}">
  <dimension ref="A1:ALZ49"/>
  <sheetViews>
    <sheetView tabSelected="1" workbookViewId="0">
      <selection activeCell="D7" sqref="D7"/>
    </sheetView>
  </sheetViews>
  <sheetFormatPr defaultColWidth="8.85546875" defaultRowHeight="15" x14ac:dyDescent="0.25"/>
  <cols>
    <col min="1" max="1" width="18.42578125" style="22" customWidth="1"/>
    <col min="2" max="2" width="97.28515625" style="8" customWidth="1"/>
    <col min="3" max="3" width="13.28515625" style="8" customWidth="1"/>
    <col min="4" max="241" width="8.85546875" style="8"/>
    <col min="242" max="242" width="22.7109375" style="8" customWidth="1"/>
    <col min="243" max="243" width="4.28515625" style="8" customWidth="1"/>
    <col min="244" max="244" width="103" style="8" customWidth="1"/>
    <col min="245" max="245" width="14" style="8" customWidth="1"/>
    <col min="246" max="247" width="14.140625" style="8" customWidth="1"/>
    <col min="248" max="248" width="13.5703125" style="8" customWidth="1"/>
    <col min="249" max="250" width="13.28515625" style="8" customWidth="1"/>
    <col min="251" max="251" width="13.7109375" style="8" customWidth="1"/>
    <col min="252" max="252" width="13" style="8" customWidth="1"/>
    <col min="253" max="497" width="8.85546875" style="8"/>
    <col min="498" max="498" width="22.7109375" style="8" customWidth="1"/>
    <col min="499" max="499" width="4.28515625" style="8" customWidth="1"/>
    <col min="500" max="500" width="103" style="8" customWidth="1"/>
    <col min="501" max="501" width="14" style="8" customWidth="1"/>
    <col min="502" max="503" width="14.140625" style="8" customWidth="1"/>
    <col min="504" max="504" width="13.5703125" style="8" customWidth="1"/>
    <col min="505" max="506" width="13.28515625" style="8" customWidth="1"/>
    <col min="507" max="507" width="13.7109375" style="8" customWidth="1"/>
    <col min="508" max="508" width="13" style="8" customWidth="1"/>
    <col min="509" max="753" width="8.85546875" style="8"/>
    <col min="754" max="754" width="22.7109375" style="8" customWidth="1"/>
    <col min="755" max="755" width="4.28515625" style="8" customWidth="1"/>
    <col min="756" max="756" width="103" style="8" customWidth="1"/>
    <col min="757" max="757" width="14" style="8" customWidth="1"/>
    <col min="758" max="759" width="14.140625" style="8" customWidth="1"/>
    <col min="760" max="760" width="13.5703125" style="8" customWidth="1"/>
    <col min="761" max="762" width="13.28515625" style="8" customWidth="1"/>
    <col min="763" max="763" width="13.7109375" style="8" customWidth="1"/>
    <col min="764" max="764" width="13" style="8" customWidth="1"/>
    <col min="765" max="1009" width="8.85546875" style="8"/>
    <col min="1010" max="1010" width="22.7109375" style="8" customWidth="1"/>
    <col min="1011" max="1011" width="4.28515625" style="8" customWidth="1"/>
    <col min="1012" max="1012" width="103" style="8" customWidth="1"/>
    <col min="1013" max="1013" width="14" style="8" customWidth="1"/>
    <col min="1014" max="1014" width="14.140625" style="8" customWidth="1"/>
    <col min="1015" max="1015" width="8.85546875" style="31" customWidth="1"/>
    <col min="1016" max="1024" width="11.5703125" style="31" customWidth="1"/>
    <col min="1025" max="16384" width="8.85546875" style="31"/>
  </cols>
  <sheetData>
    <row r="1" spans="1:3" s="3" customFormat="1" ht="51.6" customHeight="1" x14ac:dyDescent="0.25">
      <c r="A1" s="1" t="s">
        <v>0</v>
      </c>
      <c r="B1" s="2"/>
      <c r="C1" s="2">
        <v>2024</v>
      </c>
    </row>
    <row r="2" spans="1:3" s="3" customFormat="1" ht="21.6" customHeight="1" x14ac:dyDescent="0.25">
      <c r="A2" s="1"/>
      <c r="B2" s="4" t="s">
        <v>1</v>
      </c>
      <c r="C2" s="2"/>
    </row>
    <row r="3" spans="1:3" ht="12.75" customHeight="1" x14ac:dyDescent="0.25">
      <c r="A3" s="5" t="s">
        <v>2</v>
      </c>
      <c r="B3" s="6" t="s">
        <v>3</v>
      </c>
      <c r="C3" s="7">
        <v>37249.449999999997</v>
      </c>
    </row>
    <row r="4" spans="1:3" x14ac:dyDescent="0.25">
      <c r="A4" s="5"/>
      <c r="B4" s="6" t="s">
        <v>4</v>
      </c>
      <c r="C4" s="7">
        <v>934.32</v>
      </c>
    </row>
    <row r="5" spans="1:3" x14ac:dyDescent="0.25">
      <c r="A5" s="5"/>
      <c r="B5" s="6" t="s">
        <v>5</v>
      </c>
      <c r="C5" s="7">
        <v>0</v>
      </c>
    </row>
    <row r="6" spans="1:3" x14ac:dyDescent="0.25">
      <c r="A6" s="5"/>
      <c r="B6" s="9" t="s">
        <v>6</v>
      </c>
      <c r="C6" s="10">
        <f>+C3+C4+C5</f>
        <v>38183.769999999997</v>
      </c>
    </row>
    <row r="7" spans="1:3" x14ac:dyDescent="0.25">
      <c r="A7" s="5"/>
      <c r="B7" s="6" t="s">
        <v>7</v>
      </c>
      <c r="C7" s="7">
        <v>665.6</v>
      </c>
    </row>
    <row r="8" spans="1:3" x14ac:dyDescent="0.25">
      <c r="A8" s="5"/>
      <c r="B8" s="6" t="s">
        <v>8</v>
      </c>
      <c r="C8" s="7">
        <v>591.5</v>
      </c>
    </row>
    <row r="9" spans="1:3" x14ac:dyDescent="0.25">
      <c r="A9" s="5"/>
      <c r="B9" s="6" t="s">
        <v>9</v>
      </c>
      <c r="C9" s="7">
        <v>836.4</v>
      </c>
    </row>
    <row r="10" spans="1:3" x14ac:dyDescent="0.25">
      <c r="A10" s="5"/>
      <c r="B10" s="6" t="s">
        <v>10</v>
      </c>
      <c r="C10" s="7">
        <v>1117.3499999999999</v>
      </c>
    </row>
    <row r="11" spans="1:3" x14ac:dyDescent="0.25">
      <c r="A11" s="5"/>
      <c r="B11" s="6" t="s">
        <v>11</v>
      </c>
      <c r="C11" s="7">
        <v>1124.9000000000001</v>
      </c>
    </row>
    <row r="12" spans="1:3" x14ac:dyDescent="0.25">
      <c r="A12" s="5"/>
      <c r="B12" s="9" t="s">
        <v>12</v>
      </c>
      <c r="C12" s="11">
        <f>SUM(C7:C11)</f>
        <v>4335.75</v>
      </c>
    </row>
    <row r="13" spans="1:3" x14ac:dyDescent="0.25">
      <c r="A13" s="5"/>
      <c r="B13" s="9" t="s">
        <v>13</v>
      </c>
      <c r="C13" s="11">
        <f>+C6+C12</f>
        <v>42519.519999999997</v>
      </c>
    </row>
    <row r="14" spans="1:3" ht="30.6" customHeight="1" x14ac:dyDescent="0.25">
      <c r="A14" s="12"/>
      <c r="B14" s="4" t="s">
        <v>14</v>
      </c>
      <c r="C14" s="2">
        <v>2024</v>
      </c>
    </row>
    <row r="15" spans="1:3" ht="25.5" customHeight="1" x14ac:dyDescent="0.25">
      <c r="A15" s="12" t="s">
        <v>15</v>
      </c>
      <c r="B15" s="6" t="s">
        <v>16</v>
      </c>
      <c r="C15" s="13">
        <v>0</v>
      </c>
    </row>
    <row r="16" spans="1:3" x14ac:dyDescent="0.25">
      <c r="A16" s="12"/>
      <c r="B16" s="6" t="s">
        <v>17</v>
      </c>
      <c r="C16" s="13">
        <v>0</v>
      </c>
    </row>
    <row r="17" spans="1:3" ht="25.5" x14ac:dyDescent="0.25">
      <c r="A17" s="12"/>
      <c r="B17" s="6" t="s">
        <v>18</v>
      </c>
      <c r="C17" s="13">
        <v>0</v>
      </c>
    </row>
    <row r="18" spans="1:3" x14ac:dyDescent="0.25">
      <c r="A18" s="12"/>
      <c r="B18" s="6" t="s">
        <v>19</v>
      </c>
      <c r="C18" s="13">
        <v>0</v>
      </c>
    </row>
    <row r="19" spans="1:3" x14ac:dyDescent="0.25">
      <c r="A19" s="12"/>
      <c r="B19" s="6" t="s">
        <v>20</v>
      </c>
      <c r="C19" s="13">
        <v>0</v>
      </c>
    </row>
    <row r="20" spans="1:3" x14ac:dyDescent="0.25">
      <c r="A20" s="12"/>
      <c r="B20" s="6" t="s">
        <v>21</v>
      </c>
      <c r="C20" s="13">
        <v>0</v>
      </c>
    </row>
    <row r="21" spans="1:3" x14ac:dyDescent="0.25">
      <c r="A21" s="12"/>
      <c r="B21" s="6" t="s">
        <v>22</v>
      </c>
      <c r="C21" s="14">
        <v>4152.68</v>
      </c>
    </row>
    <row r="22" spans="1:3" ht="25.5" x14ac:dyDescent="0.25">
      <c r="A22" s="12"/>
      <c r="B22" s="6" t="s">
        <v>23</v>
      </c>
      <c r="C22" s="13">
        <v>0</v>
      </c>
    </row>
    <row r="23" spans="1:3" ht="25.5" x14ac:dyDescent="0.25">
      <c r="A23" s="12"/>
      <c r="B23" s="6" t="s">
        <v>24</v>
      </c>
      <c r="C23" s="13">
        <v>0</v>
      </c>
    </row>
    <row r="24" spans="1:3" ht="25.5" x14ac:dyDescent="0.25">
      <c r="A24" s="12"/>
      <c r="B24" s="6" t="s">
        <v>25</v>
      </c>
      <c r="C24" s="13">
        <v>0</v>
      </c>
    </row>
    <row r="25" spans="1:3" x14ac:dyDescent="0.25">
      <c r="A25" s="12"/>
      <c r="B25" s="15" t="s">
        <v>26</v>
      </c>
      <c r="C25" s="16">
        <f>SUM(C15:C24)</f>
        <v>4152.68</v>
      </c>
    </row>
    <row r="26" spans="1:3" ht="23.25" x14ac:dyDescent="0.25">
      <c r="A26" s="12"/>
      <c r="B26" s="17" t="s">
        <v>27</v>
      </c>
      <c r="C26" s="7">
        <v>0</v>
      </c>
    </row>
    <row r="27" spans="1:3" ht="25.5" x14ac:dyDescent="0.25">
      <c r="A27" s="12"/>
      <c r="B27" s="6" t="s">
        <v>28</v>
      </c>
      <c r="C27" s="7">
        <v>0</v>
      </c>
    </row>
    <row r="28" spans="1:3" x14ac:dyDescent="0.25">
      <c r="A28" s="12"/>
      <c r="B28" s="6" t="s">
        <v>29</v>
      </c>
      <c r="C28" s="7">
        <v>0</v>
      </c>
    </row>
    <row r="29" spans="1:3" ht="25.5" x14ac:dyDescent="0.25">
      <c r="A29" s="12"/>
      <c r="B29" s="6" t="s">
        <v>30</v>
      </c>
      <c r="C29" s="7">
        <v>0</v>
      </c>
    </row>
    <row r="30" spans="1:3" x14ac:dyDescent="0.25">
      <c r="A30" s="12"/>
      <c r="B30" s="6" t="s">
        <v>31</v>
      </c>
      <c r="C30" s="13">
        <v>0</v>
      </c>
    </row>
    <row r="31" spans="1:3" ht="13.9" customHeight="1" x14ac:dyDescent="0.25">
      <c r="A31" s="12"/>
      <c r="B31" s="6" t="s">
        <v>32</v>
      </c>
      <c r="C31" s="13">
        <v>0</v>
      </c>
    </row>
    <row r="32" spans="1:3" ht="25.15" customHeight="1" x14ac:dyDescent="0.25">
      <c r="A32" s="12"/>
      <c r="B32" s="6" t="s">
        <v>33</v>
      </c>
      <c r="C32" s="13">
        <v>292.45317450231499</v>
      </c>
    </row>
    <row r="33" spans="1:3" x14ac:dyDescent="0.25">
      <c r="A33" s="12"/>
      <c r="B33" s="6" t="s">
        <v>34</v>
      </c>
      <c r="C33" s="7">
        <v>90.09</v>
      </c>
    </row>
    <row r="34" spans="1:3" ht="25.5" x14ac:dyDescent="0.25">
      <c r="A34" s="12"/>
      <c r="B34" s="6" t="s">
        <v>35</v>
      </c>
      <c r="C34" s="13">
        <v>1014.53</v>
      </c>
    </row>
    <row r="35" spans="1:3" x14ac:dyDescent="0.25">
      <c r="A35" s="12"/>
      <c r="B35" s="9" t="s">
        <v>36</v>
      </c>
      <c r="C35" s="11">
        <f>SUM(C26:C34)</f>
        <v>1397.0731745023149</v>
      </c>
    </row>
    <row r="36" spans="1:3" x14ac:dyDescent="0.25">
      <c r="A36" s="12"/>
      <c r="B36" s="9" t="s">
        <v>37</v>
      </c>
      <c r="C36" s="11">
        <f>C25+C35</f>
        <v>5549.7531745023152</v>
      </c>
    </row>
    <row r="37" spans="1:3" x14ac:dyDescent="0.25">
      <c r="A37" s="12"/>
      <c r="B37" s="9" t="s">
        <v>38</v>
      </c>
      <c r="C37" s="11">
        <f>C13+C36</f>
        <v>48069.273174502312</v>
      </c>
    </row>
    <row r="38" spans="1:3" x14ac:dyDescent="0.25">
      <c r="A38" s="18" t="s">
        <v>39</v>
      </c>
      <c r="B38" s="19" t="s">
        <v>40</v>
      </c>
      <c r="C38" s="14">
        <v>4115.24</v>
      </c>
    </row>
    <row r="39" spans="1:3" ht="13.9" customHeight="1" x14ac:dyDescent="0.25">
      <c r="A39" s="18" t="s">
        <v>39</v>
      </c>
      <c r="B39" s="19" t="s">
        <v>41</v>
      </c>
      <c r="C39" s="13"/>
    </row>
    <row r="40" spans="1:3" x14ac:dyDescent="0.25">
      <c r="A40" s="18"/>
      <c r="B40" s="20" t="s">
        <v>42</v>
      </c>
      <c r="C40" s="21">
        <v>0</v>
      </c>
    </row>
    <row r="41" spans="1:3" x14ac:dyDescent="0.25">
      <c r="A41" s="18"/>
      <c r="B41" s="9" t="s">
        <v>43</v>
      </c>
      <c r="C41" s="11">
        <f>+C38+C39+C40</f>
        <v>4115.24</v>
      </c>
    </row>
    <row r="42" spans="1:3" ht="33.6" customHeight="1" x14ac:dyDescent="0.25">
      <c r="B42" s="2"/>
      <c r="C42" s="2">
        <v>2024</v>
      </c>
    </row>
    <row r="43" spans="1:3" ht="13.9" customHeight="1" x14ac:dyDescent="0.25">
      <c r="A43" s="5" t="s">
        <v>44</v>
      </c>
      <c r="B43" s="23" t="s">
        <v>1</v>
      </c>
      <c r="C43" s="24">
        <f>+C13-C41</f>
        <v>38404.28</v>
      </c>
    </row>
    <row r="44" spans="1:3" x14ac:dyDescent="0.25">
      <c r="A44" s="5" t="s">
        <v>45</v>
      </c>
      <c r="B44" s="23" t="s">
        <v>46</v>
      </c>
      <c r="C44" s="24">
        <f>+C36+C40</f>
        <v>5549.7531745023152</v>
      </c>
    </row>
    <row r="45" spans="1:3" ht="27" customHeight="1" x14ac:dyDescent="0.25">
      <c r="A45" s="5"/>
      <c r="B45" s="25"/>
      <c r="C45" s="26">
        <f>SUM(C43:C44)</f>
        <v>43954.033174502314</v>
      </c>
    </row>
    <row r="46" spans="1:3" s="8" customFormat="1" ht="12.75" x14ac:dyDescent="0.2">
      <c r="A46" s="22"/>
      <c r="B46" s="27"/>
      <c r="C46" s="28"/>
    </row>
    <row r="47" spans="1:3" s="8" customFormat="1" ht="12.75" x14ac:dyDescent="0.2">
      <c r="A47" s="22"/>
      <c r="B47" s="27"/>
      <c r="C47" s="29"/>
    </row>
    <row r="48" spans="1:3" s="8" customFormat="1" ht="12.75" x14ac:dyDescent="0.2">
      <c r="A48" s="22"/>
      <c r="B48" s="27"/>
      <c r="C48" s="29"/>
    </row>
    <row r="49" spans="1:3" s="8" customFormat="1" ht="12.75" x14ac:dyDescent="0.2">
      <c r="A49" s="22"/>
      <c r="B49" s="27"/>
      <c r="C49" s="30"/>
    </row>
  </sheetData>
  <mergeCells count="3">
    <mergeCell ref="A3:A13"/>
    <mergeCell ref="A38:A41"/>
    <mergeCell ref="A43:A45"/>
  </mergeCells>
  <pageMargins left="0.78740157480314965" right="0.78740157480314965" top="1.0629921259842521" bottom="1.0629921259842521" header="0.78740157480314965" footer="0.78740157480314965"/>
  <pageSetup paperSize="8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Elettorale</dc:creator>
  <cp:lastModifiedBy>Elettorale</cp:lastModifiedBy>
  <dcterms:created xsi:type="dcterms:W3CDTF">2024-08-05T13:31:01Z</dcterms:created>
  <dcterms:modified xsi:type="dcterms:W3CDTF">2024-08-05T13:31:35Z</dcterms:modified>
</cp:coreProperties>
</file>